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"/>
    </mc:Choice>
  </mc:AlternateContent>
  <bookViews>
    <workbookView xWindow="0" yWindow="0" windowWidth="20490" windowHeight="7755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9" l="1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<sst xmlns="http://schemas.openxmlformats.org/spreadsheetml/2006/main" count="84" uniqueCount="52">
  <si>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</si>
  <si>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</si>
  <si>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</si>
  <si>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</si>
  <si>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</si>
  <si>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</si>
  <si>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</si>
  <si>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</si>
  <si>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</si>
  <si>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</si>
  <si>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</si>
  <si>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Data wpływu</t>
  </si>
  <si>
    <t xml:space="preserve">RAZEM NA ZESTAWIENIU </t>
  </si>
  <si>
    <t>Data wydruku: 19.02.2026</t>
  </si>
  <si>
    <t>Brak danych spełniających kryteria zestawienia.</t>
  </si>
  <si>
    <t>z datą wpływu od: 01.01.2026 do: 31.01.2026</t>
  </si>
  <si>
    <t>Szablon: Podstawowy</t>
  </si>
  <si>
    <t>Nazwa  towaru lub usługi</t>
  </si>
  <si>
    <t>HiddenColumnMark</t>
  </si>
  <si>
    <t>z datą zakończenia dostawy od: 01.01.2026 do: 31.01.2026</t>
  </si>
  <si>
    <t>Zestawienie dokumentów zakupu</t>
  </si>
  <si>
    <t>Nr dok. Pierwotnego</t>
  </si>
  <si>
    <t>Jednostka: PS8</t>
  </si>
  <si>
    <t/>
  </si>
  <si>
    <t>107/MAG/01/2026</t>
  </si>
  <si>
    <t>05.01.2026</t>
  </si>
  <si>
    <t>FS/LMS/4583/01/2026</t>
  </si>
  <si>
    <t>07.01.2026</t>
  </si>
  <si>
    <t>1/B2110/2026</t>
  </si>
  <si>
    <t>08.01.2026</t>
  </si>
  <si>
    <t>F/2026/01/005689</t>
  </si>
  <si>
    <t>30.01.2026</t>
  </si>
  <si>
    <t>03/2026</t>
  </si>
  <si>
    <t>WATER - WATER PROJECT SPÓŁKA Z OGRANICZONĄ ODPOWIEDZIALNOŚCIĄ</t>
  </si>
  <si>
    <t>GLOBIT - GLOBIT SPÓŁKA Z OGRANICZONĄ ODPOWIEDZIALNOŚCIĄ</t>
  </si>
  <si>
    <t>CASTORAMA - CASTORAMA POLSKA SPÓŁKA Z OGRANICZONĄ ODPOWIEDZIALNOŚCIĄ</t>
  </si>
  <si>
    <t>VULCAN - "VULCAN" SPÓŁKA Z OGRANICZONĄ ODPOWIEDZIALNOŚCIĄ</t>
  </si>
  <si>
    <t>MARIO MED - MARIO-MED MARIOLA WOJCIECHOWSKA</t>
  </si>
  <si>
    <t>Opłata za dzierżawę uzdatniacza wody.</t>
  </si>
  <si>
    <t>Faktura VAT zakupu</t>
  </si>
  <si>
    <t>19.01.2026</t>
  </si>
  <si>
    <t>Opłata za usługę dostępu do Internetu w placówce i dzierżawę routera.</t>
  </si>
  <si>
    <t>Zakup sanitariatu po awarii w toalecie pracowniczej i wentylatorów do toalet w salach dydaktycznych. Zakup łopaty do śniegu niezbędnej do odśnieżania terenu wokół obiektu.</t>
  </si>
  <si>
    <t>22.01.2026</t>
  </si>
  <si>
    <t>Opłata licencyjna za dostęp do programu Vulcan.</t>
  </si>
  <si>
    <t>20.02.2026</t>
  </si>
  <si>
    <t>Opłata za usługę opieki pielęgniarskiej w placówce w styczniu 2026 r.</t>
  </si>
  <si>
    <t>Inny dokument zakupu</t>
  </si>
  <si>
    <t>13.02.2026</t>
  </si>
  <si>
    <t>internet</t>
  </si>
  <si>
    <t>art. hydrauliczne</t>
  </si>
  <si>
    <t>LICENCJA VULCAN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</si>
</sst>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49" fontId="4" fillId="0" borderId="13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right" vertical="center" shrinkToFit="1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/>
    </xf>
    <xf numFmtId="4" fontId="4" fillId="0" borderId="16" xfId="0" applyNumberFormat="1" applyFont="1" applyFill="1" applyBorder="1" applyAlignment="1">
      <alignment horizontal="right" vertical="center" shrinkToFit="1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 shrinkToFit="1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4" fontId="4" fillId="0" borderId="21" xfId="0" applyNumberFormat="1" applyFont="1" applyFill="1" applyBorder="1" applyAlignment="1">
      <alignment horizontal="right" vertical="center" shrinkToFit="1"/>
    </xf>
    <xf numFmtId="4" fontId="4" fillId="0" borderId="19" xfId="0" applyNumberFormat="1" applyFont="1" applyFill="1" applyBorder="1" applyAlignment="1">
      <alignment horizontal="right" vertical="center"/>
    </xf>
    <xf numFmtId="4" fontId="4" fillId="0" borderId="20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workbookViewId="0">
      <selection activeCell="Q25" sqref="Q2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18</v>
      </c>
      <c r="K2" s="13" t="s">
        <v>18</v>
      </c>
      <c r="L2" s="13" t="s">
        <v>18</v>
      </c>
    </row>
    <row r="3" spans="1:12" ht="15" customHeight="1" x14ac:dyDescent="0.25">
      <c r="A3" s="78" t="s">
        <v>13</v>
      </c>
      <c r="B3" s="78"/>
      <c r="C3" s="78"/>
      <c r="D3" s="78"/>
      <c r="E3" s="78"/>
      <c r="F3" s="78"/>
      <c r="G3" s="78"/>
      <c r="H3" s="78"/>
      <c r="I3" s="78"/>
    </row>
    <row r="4" spans="1:12" ht="21" customHeight="1" x14ac:dyDescent="0.25">
      <c r="A4" s="79" t="s">
        <v>20</v>
      </c>
      <c r="B4" s="79"/>
      <c r="C4" s="79"/>
      <c r="D4" s="79"/>
      <c r="E4" s="79"/>
      <c r="F4" s="79"/>
      <c r="G4" s="79"/>
      <c r="H4" s="79"/>
      <c r="I4" s="79"/>
    </row>
    <row r="5" spans="1:12" ht="15" customHeight="1" x14ac:dyDescent="0.25">
      <c r="A5" s="80" t="s">
        <v>16</v>
      </c>
      <c r="B5" s="80"/>
      <c r="C5" s="80"/>
      <c r="D5" s="80"/>
      <c r="E5" s="80"/>
      <c r="F5" s="80"/>
      <c r="G5" s="80"/>
      <c r="H5" s="80"/>
      <c r="I5" s="80"/>
    </row>
    <row r="6" spans="1:12" ht="15" customHeight="1" x14ac:dyDescent="0.25">
      <c r="A6" s="77" t="s">
        <v>19</v>
      </c>
      <c r="B6" s="77"/>
      <c r="C6" s="77"/>
      <c r="D6" s="77"/>
      <c r="E6" s="77"/>
      <c r="F6" s="77"/>
      <c r="G6" s="77"/>
      <c r="H6" s="77"/>
      <c r="I6" s="77"/>
    </row>
    <row r="7" spans="1:12" ht="15" customHeight="1" x14ac:dyDescent="0.25">
      <c r="A7" s="77" t="s">
        <v>15</v>
      </c>
      <c r="B7" s="77"/>
      <c r="C7" s="77"/>
      <c r="D7" s="77"/>
      <c r="E7" s="77"/>
      <c r="F7" s="77"/>
      <c r="G7" s="77"/>
      <c r="H7" s="77"/>
      <c r="I7" s="77"/>
    </row>
    <row r="8" spans="1:12" hidden="1" x14ac:dyDescent="0.25">
      <c r="A8" s="77"/>
      <c r="B8" s="77"/>
      <c r="C8" s="77"/>
      <c r="D8" s="77"/>
      <c r="E8" s="77"/>
      <c r="F8" s="77"/>
      <c r="G8" s="77"/>
      <c r="H8" s="77"/>
      <c r="I8" s="77"/>
    </row>
    <row r="9" spans="1:12" hidden="1" x14ac:dyDescent="0.25">
      <c r="A9" s="77"/>
      <c r="B9" s="77"/>
      <c r="C9" s="77"/>
      <c r="D9" s="77"/>
      <c r="E9" s="77"/>
      <c r="F9" s="77"/>
      <c r="G9" s="77"/>
      <c r="H9" s="77"/>
      <c r="I9" s="77"/>
    </row>
    <row r="10" spans="1:12" hidden="1" x14ac:dyDescent="0.25">
      <c r="A10" s="76" t="s">
        <v>14</v>
      </c>
      <c r="B10" s="76"/>
      <c r="C10" s="76"/>
      <c r="D10" s="76"/>
      <c r="E10" s="76"/>
      <c r="F10" s="76"/>
      <c r="G10" s="76"/>
      <c r="H10" s="76"/>
      <c r="I10" s="76"/>
    </row>
    <row r="11" spans="1:12" ht="15" customHeight="1" x14ac:dyDescent="0.25"/>
    <row r="12" spans="1:12" ht="12.75" hidden="1" customHeight="1" x14ac:dyDescent="0.25">
      <c r="A12" s="70"/>
      <c r="B12" s="70"/>
      <c r="C12" s="70"/>
      <c r="D12" s="70"/>
      <c r="E12" s="70"/>
      <c r="F12" s="70"/>
      <c r="G12" s="70"/>
      <c r="H12" s="70"/>
      <c r="I12" s="70"/>
    </row>
    <row r="13" spans="1:12" ht="15" customHeight="1" x14ac:dyDescent="0.25">
      <c r="A13" s="71" t="s">
        <v>0</v>
      </c>
      <c r="B13" s="74" t="s">
        <v>1</v>
      </c>
      <c r="C13" s="75"/>
      <c r="D13" s="15" t="s">
        <v>21</v>
      </c>
      <c r="E13" s="62" t="s">
        <v>11</v>
      </c>
      <c r="F13" s="9" t="s">
        <v>5</v>
      </c>
      <c r="G13" s="71" t="s">
        <v>8</v>
      </c>
      <c r="H13" s="71" t="s">
        <v>9</v>
      </c>
      <c r="I13" s="71" t="s">
        <v>10</v>
      </c>
    </row>
    <row r="14" spans="1:12" ht="15" customHeight="1" x14ac:dyDescent="0.25">
      <c r="A14" s="72"/>
      <c r="B14" s="65" t="s">
        <v>3</v>
      </c>
      <c r="C14" s="66"/>
      <c r="D14" s="67"/>
      <c r="E14" s="63"/>
      <c r="F14" s="10" t="s">
        <v>6</v>
      </c>
      <c r="G14" s="72"/>
      <c r="H14" s="72"/>
      <c r="I14" s="72"/>
    </row>
    <row r="15" spans="1:12" ht="15" customHeight="1" x14ac:dyDescent="0.25">
      <c r="A15" s="73"/>
      <c r="B15" s="68" t="s">
        <v>2</v>
      </c>
      <c r="C15" s="69"/>
      <c r="D15" s="7" t="s">
        <v>4</v>
      </c>
      <c r="E15" s="64"/>
      <c r="F15" s="11" t="s">
        <v>7</v>
      </c>
      <c r="G15" s="72"/>
      <c r="H15" s="72"/>
      <c r="I15" s="72"/>
    </row>
    <row r="16" spans="1:12" ht="12.75" hidden="1" customHeight="1" x14ac:dyDescent="0.25">
      <c r="A16" s="1"/>
      <c r="B16" s="8" t="s">
        <v>0</v>
      </c>
      <c r="C16" s="68" t="s">
        <v>17</v>
      </c>
      <c r="D16" s="69"/>
      <c r="E16" s="69"/>
      <c r="F16" s="69"/>
      <c r="G16" s="73"/>
      <c r="H16" s="73"/>
      <c r="I16" s="73"/>
    </row>
    <row r="17" spans="1:12" ht="15" customHeight="1" x14ac:dyDescent="0.25">
      <c r="A17" s="56" t="s">
        <v>22</v>
      </c>
      <c r="B17" s="57"/>
      <c r="C17" s="57"/>
      <c r="D17" s="57"/>
      <c r="E17" s="57"/>
      <c r="F17" s="58"/>
      <c r="G17" s="17"/>
      <c r="H17" s="17"/>
      <c r="I17" s="17"/>
    </row>
    <row r="18" spans="1:12" ht="4.5" hidden="1" customHeight="1" x14ac:dyDescent="0.25">
      <c r="A18" s="40">
        <v>0</v>
      </c>
      <c r="B18" s="43"/>
      <c r="C18" s="44"/>
      <c r="D18" s="14"/>
      <c r="E18" s="45"/>
      <c r="F18" s="3"/>
      <c r="G18" s="48">
        <v>0</v>
      </c>
      <c r="H18" s="34">
        <v>0</v>
      </c>
      <c r="I18" s="37">
        <v>0</v>
      </c>
      <c r="J18" s="18">
        <v>0</v>
      </c>
      <c r="K18" s="12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1"/>
      <c r="B19" s="51"/>
      <c r="C19" s="52"/>
      <c r="D19" s="53"/>
      <c r="E19" s="46"/>
      <c r="F19" s="4"/>
      <c r="G19" s="49"/>
      <c r="H19" s="35"/>
      <c r="I19" s="38"/>
      <c r="J19" s="18">
        <v>0</v>
      </c>
      <c r="K19" s="12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2"/>
      <c r="B20" s="54"/>
      <c r="C20" s="55"/>
      <c r="D20" s="2"/>
      <c r="E20" s="47"/>
      <c r="F20" s="5"/>
      <c r="G20" s="50"/>
      <c r="H20" s="36"/>
      <c r="I20" s="39"/>
      <c r="J20" s="18">
        <v>0</v>
      </c>
      <c r="K20" s="12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6"/>
      <c r="B21" s="19">
        <v>0</v>
      </c>
      <c r="C21" s="59"/>
      <c r="D21" s="60"/>
      <c r="E21" s="60"/>
      <c r="F21" s="61"/>
      <c r="G21" s="20">
        <v>10172.73</v>
      </c>
      <c r="H21" s="21">
        <v>1051.73</v>
      </c>
      <c r="I21" s="20">
        <v>11224.46</v>
      </c>
      <c r="J21" s="18">
        <v>0</v>
      </c>
      <c r="K21" s="16">
        <f>IF(J21=0,1,"")</f>
        <v>1</v>
      </c>
      <c r="L21" s="12" t="str">
        <f>IF(AND(F21="",G21=""),1,"")</f>
        <v/>
      </c>
    </row>
    <row r="22" spans="1:12" ht="12.75" hidden="1" customHeight="1" x14ac:dyDescent="0.25">
      <c r="A22" s="56" t="s">
        <v>23</v>
      </c>
      <c r="B22" s="57"/>
      <c r="C22" s="57"/>
      <c r="D22" s="57"/>
      <c r="E22" s="57"/>
      <c r="F22" s="58"/>
      <c r="G22" s="17">
        <v>87</v>
      </c>
      <c r="H22" s="17">
        <v>20.010000000000002</v>
      </c>
      <c r="I22" s="17">
        <v>107.01</v>
      </c>
      <c r="J22" s="12"/>
      <c r="K22" s="12"/>
      <c r="L22" s="12"/>
    </row>
    <row r="23" spans="1:12" ht="15" customHeight="1" x14ac:dyDescent="0.25">
      <c r="A23" s="40">
        <v>1</v>
      </c>
      <c r="B23" s="43" t="s">
        <v>24</v>
      </c>
      <c r="C23" s="44"/>
      <c r="D23" s="14" t="s">
        <v>23</v>
      </c>
      <c r="E23" s="45" t="s">
        <v>25</v>
      </c>
      <c r="F23" s="3" t="s">
        <v>25</v>
      </c>
      <c r="G23" s="48">
        <v>87</v>
      </c>
      <c r="H23" s="34">
        <v>20.010000000000002</v>
      </c>
      <c r="I23" s="37">
        <v>107.01</v>
      </c>
      <c r="J23" s="18">
        <v>0</v>
      </c>
      <c r="K23" s="12" t="str">
        <f>IF(OR(J23=0,J23=1),"",1)</f>
        <v/>
      </c>
      <c r="L23" s="12" t="str">
        <f>IF(B23="",1,"")</f>
        <v/>
      </c>
    </row>
    <row r="24" spans="1:12" ht="15" customHeight="1" x14ac:dyDescent="0.25">
      <c r="A24" s="41"/>
      <c r="B24" s="51" t="s">
        <v>33</v>
      </c>
      <c r="C24" s="52"/>
      <c r="D24" s="53"/>
      <c r="E24" s="46"/>
      <c r="F24" s="4" t="s">
        <v>25</v>
      </c>
      <c r="G24" s="49"/>
      <c r="H24" s="35"/>
      <c r="I24" s="38"/>
      <c r="J24" s="18">
        <v>0</v>
      </c>
      <c r="K24" s="12" t="str">
        <f>IF(OR(J24=0,J24=1),"",1)</f>
        <v/>
      </c>
      <c r="L24" s="12" t="str">
        <f>IF(AND(F24="",G24=""),1,"")</f>
        <v/>
      </c>
    </row>
    <row r="25" spans="1:12" ht="15" customHeight="1" x14ac:dyDescent="0.25">
      <c r="A25" s="42"/>
      <c r="B25" s="54" t="s">
        <v>38</v>
      </c>
      <c r="C25" s="55"/>
      <c r="D25" s="2" t="s">
        <v>39</v>
      </c>
      <c r="E25" s="47"/>
      <c r="F25" s="5" t="s">
        <v>40</v>
      </c>
      <c r="G25" s="50"/>
      <c r="H25" s="36"/>
      <c r="I25" s="39"/>
      <c r="J25" s="18">
        <v>0</v>
      </c>
      <c r="K25" s="12" t="str">
        <f>IF(OR(J25=0,J25=1),"",1)</f>
        <v/>
      </c>
      <c r="L25" s="12" t="str">
        <f>IF(AND(F25="",G25=""),1,"")</f>
        <v/>
      </c>
    </row>
    <row r="26" spans="1:12" ht="12.75" hidden="1" customHeight="1" x14ac:dyDescent="0.25">
      <c r="A26" s="6"/>
      <c r="B26" s="19">
        <v>0</v>
      </c>
      <c r="C26" s="59" t="s">
        <v>38</v>
      </c>
      <c r="D26" s="60"/>
      <c r="E26" s="60"/>
      <c r="F26" s="61"/>
      <c r="G26" s="20">
        <v>87</v>
      </c>
      <c r="H26" s="21">
        <v>20.010000000000002</v>
      </c>
      <c r="I26" s="20">
        <v>107.01</v>
      </c>
      <c r="J26" s="18">
        <v>0</v>
      </c>
      <c r="K26" s="16">
        <f>IF(J26=0,1,"")</f>
        <v>1</v>
      </c>
      <c r="L26" s="12" t="str">
        <f>IF(AND(F26="",G26=""),1,"")</f>
        <v/>
      </c>
    </row>
    <row r="27" spans="1:12" ht="12.75" hidden="1" customHeight="1" x14ac:dyDescent="0.25">
      <c r="A27" s="56" t="s">
        <v>23</v>
      </c>
      <c r="B27" s="57"/>
      <c r="C27" s="57"/>
      <c r="D27" s="57"/>
      <c r="E27" s="57"/>
      <c r="F27" s="58"/>
      <c r="G27" s="17">
        <v>57.13</v>
      </c>
      <c r="H27" s="17">
        <v>13.14</v>
      </c>
      <c r="I27" s="17">
        <v>70.27</v>
      </c>
      <c r="J27" s="12"/>
      <c r="K27" s="12"/>
      <c r="L27" s="12"/>
    </row>
    <row r="28" spans="1:12" ht="15" customHeight="1" x14ac:dyDescent="0.25">
      <c r="A28" s="40">
        <v>2</v>
      </c>
      <c r="B28" s="43" t="s">
        <v>26</v>
      </c>
      <c r="C28" s="44"/>
      <c r="D28" s="14" t="s">
        <v>23</v>
      </c>
      <c r="E28" s="45" t="s">
        <v>27</v>
      </c>
      <c r="F28" s="3" t="s">
        <v>25</v>
      </c>
      <c r="G28" s="48">
        <v>57.13</v>
      </c>
      <c r="H28" s="34">
        <v>13.14</v>
      </c>
      <c r="I28" s="37">
        <v>70.27</v>
      </c>
      <c r="J28" s="18">
        <v>0</v>
      </c>
      <c r="K28" s="12" t="str">
        <f>IF(OR(J28=0,J28=1),"",1)</f>
        <v/>
      </c>
      <c r="L28" s="12" t="str">
        <f>IF(B28="",1,"")</f>
        <v/>
      </c>
    </row>
    <row r="29" spans="1:12" ht="15" customHeight="1" x14ac:dyDescent="0.25">
      <c r="A29" s="41"/>
      <c r="B29" s="51" t="s">
        <v>34</v>
      </c>
      <c r="C29" s="52"/>
      <c r="D29" s="53"/>
      <c r="E29" s="46"/>
      <c r="F29" s="4" t="s">
        <v>25</v>
      </c>
      <c r="G29" s="49"/>
      <c r="H29" s="35"/>
      <c r="I29" s="38"/>
      <c r="J29" s="18">
        <v>0</v>
      </c>
      <c r="K29" s="12" t="str">
        <f>IF(OR(J29=0,J29=1),"",1)</f>
        <v/>
      </c>
      <c r="L29" s="12" t="str">
        <f>IF(AND(F29="",G29=""),1,"")</f>
        <v/>
      </c>
    </row>
    <row r="30" spans="1:12" ht="25.5" customHeight="1" x14ac:dyDescent="0.25">
      <c r="A30" s="42"/>
      <c r="B30" s="54" t="s">
        <v>41</v>
      </c>
      <c r="C30" s="55"/>
      <c r="D30" s="2" t="s">
        <v>39</v>
      </c>
      <c r="E30" s="47"/>
      <c r="F30" s="5" t="s">
        <v>40</v>
      </c>
      <c r="G30" s="50"/>
      <c r="H30" s="36"/>
      <c r="I30" s="39"/>
      <c r="J30" s="18">
        <v>0</v>
      </c>
      <c r="K30" s="12" t="str">
        <f>IF(OR(J30=0,J30=1),"",1)</f>
        <v/>
      </c>
      <c r="L30" s="12" t="str">
        <f>IF(AND(F30="",G30=""),1,"")</f>
        <v/>
      </c>
    </row>
    <row r="31" spans="1:12" ht="12.75" hidden="1" customHeight="1" x14ac:dyDescent="0.25">
      <c r="A31" s="6"/>
      <c r="B31" s="19">
        <v>0</v>
      </c>
      <c r="C31" s="59" t="s">
        <v>49</v>
      </c>
      <c r="D31" s="60"/>
      <c r="E31" s="60"/>
      <c r="F31" s="61"/>
      <c r="G31" s="20">
        <v>57.13</v>
      </c>
      <c r="H31" s="21">
        <v>13.14</v>
      </c>
      <c r="I31" s="20">
        <v>70.27</v>
      </c>
      <c r="J31" s="18">
        <v>0</v>
      </c>
      <c r="K31" s="16">
        <f>IF(J31=0,1,"")</f>
        <v>1</v>
      </c>
      <c r="L31" s="12" t="str">
        <f>IF(AND(F31="",G31=""),1,"")</f>
        <v/>
      </c>
    </row>
    <row r="32" spans="1:12" ht="12.75" hidden="1" customHeight="1" x14ac:dyDescent="0.25">
      <c r="A32" s="56" t="s">
        <v>23</v>
      </c>
      <c r="B32" s="57"/>
      <c r="C32" s="57"/>
      <c r="D32" s="57"/>
      <c r="E32" s="57"/>
      <c r="F32" s="58"/>
      <c r="G32" s="17">
        <v>670.6</v>
      </c>
      <c r="H32" s="17">
        <v>154.24</v>
      </c>
      <c r="I32" s="17">
        <v>824.84</v>
      </c>
      <c r="J32" s="12"/>
      <c r="K32" s="12"/>
      <c r="L32" s="12"/>
    </row>
    <row r="33" spans="1:12" ht="15" customHeight="1" x14ac:dyDescent="0.25">
      <c r="A33" s="40">
        <v>3</v>
      </c>
      <c r="B33" s="43" t="s">
        <v>28</v>
      </c>
      <c r="C33" s="44"/>
      <c r="D33" s="14" t="s">
        <v>23</v>
      </c>
      <c r="E33" s="45" t="s">
        <v>29</v>
      </c>
      <c r="F33" s="3" t="s">
        <v>29</v>
      </c>
      <c r="G33" s="48">
        <v>670.6</v>
      </c>
      <c r="H33" s="34">
        <v>154.24</v>
      </c>
      <c r="I33" s="37">
        <v>824.84</v>
      </c>
      <c r="J33" s="18">
        <v>0</v>
      </c>
      <c r="K33" s="12" t="str">
        <f>IF(OR(J33=0,J33=1),"",1)</f>
        <v/>
      </c>
      <c r="L33" s="12" t="str">
        <f>IF(B33="",1,"")</f>
        <v/>
      </c>
    </row>
    <row r="34" spans="1:12" ht="25.5" customHeight="1" x14ac:dyDescent="0.25">
      <c r="A34" s="41"/>
      <c r="B34" s="51" t="s">
        <v>35</v>
      </c>
      <c r="C34" s="52"/>
      <c r="D34" s="53"/>
      <c r="E34" s="46"/>
      <c r="F34" s="4" t="s">
        <v>27</v>
      </c>
      <c r="G34" s="49"/>
      <c r="H34" s="35"/>
      <c r="I34" s="38"/>
      <c r="J34" s="18">
        <v>0</v>
      </c>
      <c r="K34" s="12" t="str">
        <f>IF(OR(J34=0,J34=1),"",1)</f>
        <v/>
      </c>
      <c r="L34" s="12" t="str">
        <f>IF(AND(F34="",G34=""),1,"")</f>
        <v/>
      </c>
    </row>
    <row r="35" spans="1:12" ht="63.75" customHeight="1" x14ac:dyDescent="0.25">
      <c r="A35" s="42"/>
      <c r="B35" s="54" t="s">
        <v>42</v>
      </c>
      <c r="C35" s="55"/>
      <c r="D35" s="2" t="s">
        <v>39</v>
      </c>
      <c r="E35" s="47"/>
      <c r="F35" s="5" t="s">
        <v>43</v>
      </c>
      <c r="G35" s="50"/>
      <c r="H35" s="36"/>
      <c r="I35" s="39"/>
      <c r="J35" s="18">
        <v>0</v>
      </c>
      <c r="K35" s="12" t="str">
        <f>IF(OR(J35=0,J35=1),"",1)</f>
        <v/>
      </c>
      <c r="L35" s="12" t="str">
        <f>IF(AND(F35="",G35=""),1,"")</f>
        <v/>
      </c>
    </row>
    <row r="36" spans="1:12" ht="12.75" hidden="1" customHeight="1" x14ac:dyDescent="0.25">
      <c r="A36" s="6"/>
      <c r="B36" s="19">
        <v>0</v>
      </c>
      <c r="C36" s="59" t="s">
        <v>50</v>
      </c>
      <c r="D36" s="60"/>
      <c r="E36" s="60"/>
      <c r="F36" s="61"/>
      <c r="G36" s="20">
        <v>670.6</v>
      </c>
      <c r="H36" s="21">
        <v>154.24</v>
      </c>
      <c r="I36" s="20">
        <v>824.84</v>
      </c>
      <c r="J36" s="18">
        <v>0</v>
      </c>
      <c r="K36" s="16">
        <f>IF(J36=0,1,"")</f>
        <v>1</v>
      </c>
      <c r="L36" s="12" t="str">
        <f>IF(AND(F36="",G36=""),1,"")</f>
        <v/>
      </c>
    </row>
    <row r="37" spans="1:12" ht="12.75" hidden="1" customHeight="1" x14ac:dyDescent="0.25">
      <c r="A37" s="56" t="s">
        <v>23</v>
      </c>
      <c r="B37" s="57"/>
      <c r="C37" s="57"/>
      <c r="D37" s="57"/>
      <c r="E37" s="57"/>
      <c r="F37" s="58"/>
      <c r="G37" s="17">
        <v>3758</v>
      </c>
      <c r="H37" s="17">
        <v>864.34</v>
      </c>
      <c r="I37" s="17">
        <v>4622.34</v>
      </c>
      <c r="J37" s="12"/>
      <c r="K37" s="12"/>
      <c r="L37" s="12"/>
    </row>
    <row r="38" spans="1:12" ht="15" customHeight="1" x14ac:dyDescent="0.25">
      <c r="A38" s="40">
        <v>4</v>
      </c>
      <c r="B38" s="43" t="s">
        <v>30</v>
      </c>
      <c r="C38" s="44"/>
      <c r="D38" s="14" t="s">
        <v>23</v>
      </c>
      <c r="E38" s="45" t="s">
        <v>31</v>
      </c>
      <c r="F38" s="3" t="s">
        <v>31</v>
      </c>
      <c r="G38" s="48">
        <v>3758</v>
      </c>
      <c r="H38" s="34">
        <v>864.34</v>
      </c>
      <c r="I38" s="37">
        <v>4622.34</v>
      </c>
      <c r="J38" s="18">
        <v>0</v>
      </c>
      <c r="K38" s="12" t="str">
        <f>IF(OR(J38=0,J38=1),"",1)</f>
        <v/>
      </c>
      <c r="L38" s="12" t="str">
        <f>IF(B38="",1,"")</f>
        <v/>
      </c>
    </row>
    <row r="39" spans="1:12" ht="15" customHeight="1" x14ac:dyDescent="0.25">
      <c r="A39" s="41"/>
      <c r="B39" s="51" t="s">
        <v>36</v>
      </c>
      <c r="C39" s="52"/>
      <c r="D39" s="53"/>
      <c r="E39" s="46"/>
      <c r="F39" s="4" t="s">
        <v>31</v>
      </c>
      <c r="G39" s="49"/>
      <c r="H39" s="35"/>
      <c r="I39" s="38"/>
      <c r="J39" s="18">
        <v>0</v>
      </c>
      <c r="K39" s="12" t="str">
        <f>IF(OR(J39=0,J39=1),"",1)</f>
        <v/>
      </c>
      <c r="L39" s="12" t="str">
        <f>IF(AND(F39="",G39=""),1,"")</f>
        <v/>
      </c>
    </row>
    <row r="40" spans="1:12" ht="25.5" customHeight="1" x14ac:dyDescent="0.25">
      <c r="A40" s="42"/>
      <c r="B40" s="54" t="s">
        <v>44</v>
      </c>
      <c r="C40" s="55"/>
      <c r="D40" s="2" t="s">
        <v>39</v>
      </c>
      <c r="E40" s="47"/>
      <c r="F40" s="5" t="s">
        <v>45</v>
      </c>
      <c r="G40" s="50"/>
      <c r="H40" s="36"/>
      <c r="I40" s="39"/>
      <c r="J40" s="18">
        <v>0</v>
      </c>
      <c r="K40" s="12" t="str">
        <f>IF(OR(J40=0,J40=1),"",1)</f>
        <v/>
      </c>
      <c r="L40" s="12" t="str">
        <f>IF(AND(F40="",G40=""),1,"")</f>
        <v/>
      </c>
    </row>
    <row r="41" spans="1:12" ht="12.75" hidden="1" customHeight="1" x14ac:dyDescent="0.25">
      <c r="A41" s="6"/>
      <c r="B41" s="19">
        <v>0</v>
      </c>
      <c r="C41" s="59" t="s">
        <v>51</v>
      </c>
      <c r="D41" s="60"/>
      <c r="E41" s="60"/>
      <c r="F41" s="61"/>
      <c r="G41" s="20">
        <v>3758</v>
      </c>
      <c r="H41" s="21">
        <v>864.34</v>
      </c>
      <c r="I41" s="20">
        <v>4622.34</v>
      </c>
      <c r="J41" s="18">
        <v>0</v>
      </c>
      <c r="K41" s="16">
        <f>IF(J41=0,1,"")</f>
        <v>1</v>
      </c>
      <c r="L41" s="12" t="str">
        <f>IF(AND(F41="",G41=""),1,"")</f>
        <v/>
      </c>
    </row>
    <row r="42" spans="1:12" ht="12.75" hidden="1" customHeight="1" x14ac:dyDescent="0.25">
      <c r="A42" s="56" t="s">
        <v>23</v>
      </c>
      <c r="B42" s="57"/>
      <c r="C42" s="57"/>
      <c r="D42" s="57"/>
      <c r="E42" s="57"/>
      <c r="F42" s="58"/>
      <c r="G42" s="17">
        <v>5600</v>
      </c>
      <c r="H42" s="17">
        <v>0</v>
      </c>
      <c r="I42" s="17">
        <v>5600</v>
      </c>
      <c r="J42" s="12"/>
      <c r="K42" s="12"/>
      <c r="L42" s="12"/>
    </row>
    <row r="43" spans="1:12" ht="15" customHeight="1" x14ac:dyDescent="0.25">
      <c r="A43" s="40">
        <v>5</v>
      </c>
      <c r="B43" s="43" t="s">
        <v>32</v>
      </c>
      <c r="C43" s="44"/>
      <c r="D43" s="14" t="s">
        <v>23</v>
      </c>
      <c r="E43" s="45" t="s">
        <v>31</v>
      </c>
      <c r="F43" s="3" t="s">
        <v>31</v>
      </c>
      <c r="G43" s="48">
        <v>5600</v>
      </c>
      <c r="H43" s="34">
        <v>0</v>
      </c>
      <c r="I43" s="37">
        <v>5600</v>
      </c>
      <c r="J43" s="18">
        <v>0</v>
      </c>
      <c r="K43" s="12" t="str">
        <f>IF(OR(J43=0,J43=1),"",1)</f>
        <v/>
      </c>
      <c r="L43" s="12" t="str">
        <f>IF(B43="",1,"")</f>
        <v/>
      </c>
    </row>
    <row r="44" spans="1:12" ht="15" customHeight="1" x14ac:dyDescent="0.25">
      <c r="A44" s="41"/>
      <c r="B44" s="51" t="s">
        <v>37</v>
      </c>
      <c r="C44" s="52"/>
      <c r="D44" s="53"/>
      <c r="E44" s="46"/>
      <c r="F44" s="4" t="s">
        <v>31</v>
      </c>
      <c r="G44" s="49"/>
      <c r="H44" s="35"/>
      <c r="I44" s="38"/>
      <c r="J44" s="18">
        <v>0</v>
      </c>
      <c r="K44" s="12" t="str">
        <f>IF(OR(J44=0,J44=1),"",1)</f>
        <v/>
      </c>
      <c r="L44" s="12" t="str">
        <f>IF(AND(F44="",G44=""),1,"")</f>
        <v/>
      </c>
    </row>
    <row r="45" spans="1:12" ht="25.5" customHeight="1" x14ac:dyDescent="0.25">
      <c r="A45" s="42"/>
      <c r="B45" s="54" t="s">
        <v>46</v>
      </c>
      <c r="C45" s="55"/>
      <c r="D45" s="2" t="s">
        <v>47</v>
      </c>
      <c r="E45" s="47"/>
      <c r="F45" s="5" t="s">
        <v>48</v>
      </c>
      <c r="G45" s="50"/>
      <c r="H45" s="36"/>
      <c r="I45" s="39"/>
      <c r="J45" s="18">
        <v>0</v>
      </c>
      <c r="K45" s="12" t="str">
        <f>IF(OR(J45=0,J45=1),"",1)</f>
        <v/>
      </c>
      <c r="L45" s="12" t="str">
        <f>IF(AND(F45="",G45=""),1,"")</f>
        <v/>
      </c>
    </row>
    <row r="46" spans="1:12" ht="12.75" hidden="1" customHeight="1" x14ac:dyDescent="0.25">
      <c r="A46" s="6"/>
      <c r="B46" s="19">
        <v>0</v>
      </c>
      <c r="C46" s="59" t="s">
        <v>46</v>
      </c>
      <c r="D46" s="60"/>
      <c r="E46" s="60"/>
      <c r="F46" s="61"/>
      <c r="G46" s="20">
        <v>5600</v>
      </c>
      <c r="H46" s="21">
        <v>0</v>
      </c>
      <c r="I46" s="20">
        <v>5600</v>
      </c>
      <c r="J46" s="18">
        <v>0</v>
      </c>
      <c r="K46" s="16">
        <f>IF(J46=0,1,"")</f>
        <v>1</v>
      </c>
      <c r="L46" s="12" t="str">
        <f>IF(AND(F46="",G46=""),1,"")</f>
        <v/>
      </c>
    </row>
    <row r="47" spans="1:12" ht="15" customHeight="1" x14ac:dyDescent="0.25"/>
    <row r="48" spans="1:12" ht="4.5" hidden="1" customHeight="1" x14ac:dyDescent="0.25">
      <c r="A48" s="22" t="s">
        <v>12</v>
      </c>
      <c r="B48" s="23"/>
      <c r="C48" s="23"/>
      <c r="D48" s="23"/>
      <c r="E48" s="24"/>
      <c r="F48" s="33" t="s">
        <v>8</v>
      </c>
      <c r="G48" s="33"/>
      <c r="H48" s="31">
        <v>0</v>
      </c>
      <c r="I48" s="32"/>
    </row>
    <row r="49" spans="1:9" ht="4.5" hidden="1" customHeight="1" x14ac:dyDescent="0.25">
      <c r="A49" s="25"/>
      <c r="B49" s="26"/>
      <c r="C49" s="26"/>
      <c r="D49" s="26"/>
      <c r="E49" s="27"/>
      <c r="F49" s="33" t="s">
        <v>9</v>
      </c>
      <c r="G49" s="33"/>
      <c r="H49" s="31">
        <v>0</v>
      </c>
      <c r="I49" s="32"/>
    </row>
    <row r="50" spans="1:9" ht="4.5" hidden="1" customHeight="1" x14ac:dyDescent="0.25">
      <c r="A50" s="28"/>
      <c r="B50" s="29"/>
      <c r="C50" s="29"/>
      <c r="D50" s="29"/>
      <c r="E50" s="30"/>
      <c r="F50" s="33" t="s">
        <v>10</v>
      </c>
      <c r="G50" s="33"/>
      <c r="H50" s="31">
        <v>0</v>
      </c>
      <c r="I50" s="32"/>
    </row>
  </sheetData>
  <mergeCells count="85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C41:F41"/>
    <mergeCell ref="C46:F46"/>
    <mergeCell ref="A17:F17"/>
    <mergeCell ref="A22:F22"/>
    <mergeCell ref="A27:F27"/>
    <mergeCell ref="A32:F32"/>
    <mergeCell ref="A37:F37"/>
    <mergeCell ref="G38:G40"/>
    <mergeCell ref="C21:F21"/>
    <mergeCell ref="E13:E15"/>
    <mergeCell ref="B14:D14"/>
    <mergeCell ref="B15:C15"/>
    <mergeCell ref="C16:F16"/>
    <mergeCell ref="C26:F26"/>
    <mergeCell ref="C31:F31"/>
    <mergeCell ref="C36:F36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A18:A20"/>
    <mergeCell ref="B18:C18"/>
    <mergeCell ref="E18:E20"/>
    <mergeCell ref="G18:G2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A28:A30"/>
    <mergeCell ref="B28:C28"/>
    <mergeCell ref="E28:E30"/>
    <mergeCell ref="G28:G3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A42:F42"/>
    <mergeCell ref="A38:A40"/>
    <mergeCell ref="B38:C38"/>
    <mergeCell ref="E38:E40"/>
    <mergeCell ref="A48:E50"/>
    <mergeCell ref="H50:I50"/>
    <mergeCell ref="F50:G50"/>
    <mergeCell ref="H48:I48"/>
    <mergeCell ref="H49:I49"/>
    <mergeCell ref="F48:G48"/>
    <mergeCell ref="F49:G4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26.01.0006.43246, VULCAN sp. z o.o., licencja: kielce, Miasto Kielce ul. Rynek 1 25-519 Kielce&amp;C
&amp;"Calibri"&amp;8Strona &amp;P z &amp;N
&amp;R
&amp;"Calibri"&amp;7</oddFooter>
  </headerFooter>
  <ignoredErrors>
    <ignoredError sqref="A1:M16 A18:M46 A17:F17 J17:M17 A47:M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26.01.0006.43246</dc:creator>
  <cp:keywords/>
  <dc:description/>
  <cp:lastModifiedBy>dyrektor</cp:lastModifiedBy>
  <cp:lastPrinted>2016-09-01T06:17:35Z</cp:lastPrinted>
  <dcterms:created xsi:type="dcterms:W3CDTF">2016-05-02T23:07:55Z</dcterms:created>
  <dcterms:modified xsi:type="dcterms:W3CDTF">2026-02-19T10:26:16Z</dcterms:modified>
  <cp:category/>
</cp:coreProperties>
</file>